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UCHWAŁA RPW LUTY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'1'!$A$1:$F$67</definedName>
  </definedNames>
  <calcPr calcId="152511"/>
</workbook>
</file>

<file path=xl/calcChain.xml><?xml version="1.0" encoding="utf-8"?>
<calcChain xmlns="http://schemas.openxmlformats.org/spreadsheetml/2006/main">
  <c r="E40" i="1" l="1"/>
  <c r="F5" i="1" l="1"/>
  <c r="E5" i="1"/>
  <c r="F6" i="1"/>
  <c r="E6" i="1"/>
  <c r="F9" i="1"/>
  <c r="E9" i="1"/>
  <c r="E23" i="1"/>
  <c r="F23" i="1"/>
  <c r="E28" i="1"/>
  <c r="F28" i="1"/>
  <c r="E39" i="1" l="1"/>
  <c r="E35" i="1" s="1"/>
  <c r="F36" i="1"/>
  <c r="F40" i="1"/>
  <c r="F55" i="1"/>
  <c r="F39" i="1" s="1"/>
  <c r="F35" i="1" s="1"/>
  <c r="F62" i="1"/>
  <c r="F58" i="1"/>
  <c r="F57" i="1"/>
  <c r="E59" i="1"/>
  <c r="E58" i="1"/>
  <c r="E57" i="1"/>
  <c r="F31" i="1"/>
  <c r="E31" i="1"/>
  <c r="F30" i="1"/>
  <c r="F32" i="1"/>
  <c r="E32" i="1"/>
  <c r="E30" i="1"/>
  <c r="E65" i="1" l="1"/>
  <c r="F65" i="1"/>
</calcChain>
</file>

<file path=xl/sharedStrings.xml><?xml version="1.0" encoding="utf-8"?>
<sst xmlns="http://schemas.openxmlformats.org/spreadsheetml/2006/main" count="78" uniqueCount="75">
  <si>
    <t>Dział</t>
  </si>
  <si>
    <t>Rozdział</t>
  </si>
  <si>
    <t>Zwiększenie</t>
  </si>
  <si>
    <t>Razem</t>
  </si>
  <si>
    <t>Tytuł wydatków</t>
  </si>
  <si>
    <t>Zmniejszenie</t>
  </si>
  <si>
    <t>Wydatki bieżące, w tym:</t>
  </si>
  <si>
    <t>Wydatki majątkowe, w tym:</t>
  </si>
  <si>
    <t>852</t>
  </si>
  <si>
    <t>Pomoc społeczna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</si>
  <si>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</si>
  <si>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</si>
  <si>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</si>
  <si>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</si>
  <si>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</si>
  <si>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</si>
  <si>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</si>
  <si>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>80130</t>
  </si>
  <si>
    <t>Szkoły zawodowe</t>
  </si>
  <si>
    <t>85295</t>
  </si>
  <si>
    <t>Pozostała działalność</t>
  </si>
  <si>
    <t>Dotacje bieżące, w tym:</t>
  </si>
  <si>
    <t>Wydatki bieżące na remonty dróg</t>
  </si>
  <si>
    <t>1. Dotacja celowa dla Gmin na bieżące utrzymanie dróg powiatowych</t>
  </si>
  <si>
    <t>1. Budowa chodnika w drodze powiatowej Kraszew Stary - Rasztów, Gm. Klembów</t>
  </si>
  <si>
    <t>2. Przebudowa ul. Żymirskiego w Klembowie. Kontynuacja przebudowy drogi wojewódzkiej 634 w msc. Ostrówek</t>
  </si>
  <si>
    <t>3.Budowa chodnika w ul. Korczaka Gm.Radzymin</t>
  </si>
  <si>
    <t>4. Przebudowa ul. Spacerowej w Słupnie Gm. Radzymin</t>
  </si>
  <si>
    <t>Dotacja celowa dla Gminy Strachówka na budowę chodników w msc.Strachówka i Annopol</t>
  </si>
  <si>
    <t>2. Adaptacja budynków po warsztatach na potrzeby Centrum Kształcenia Zawodowego w ZS w Tłuszczu</t>
  </si>
  <si>
    <t>85201</t>
  </si>
  <si>
    <t>Placówki opiekuńczo wychowawcze</t>
  </si>
  <si>
    <t>Wynagrodzenie bezosobowe Rodzinny Dom Dziecka Nr 2</t>
  </si>
  <si>
    <t>1. Pomoc finansowa w ramach programu polityki prorodzinnej w Powiecie Wołomińskim TAKrodzina.pl na realizację zadań Gminy Poświętne w zakresie polityki prorodzinnej</t>
  </si>
  <si>
    <t>2. Pomoc finansowa w ramach programu polityki prorodzinnej w Powiecie Wołomińskim TAKrodzina.pl na realizację zadań Gminy Marki w zakresie polityki prorodzinnej</t>
  </si>
  <si>
    <t>3. Pomoc finansowa w ramach programu polityki prorodzinnej w Powiecie Wołomińskim TAKrodzina.pl na realizację zadań Gminy Ząbki w zakresie polityki prorodzinnej</t>
  </si>
  <si>
    <t>4. Pomoc finansowa w ramach programu polityki prorodzinnej w Powiecie Wołomińskim TAKrodzina.pl na realizację zadań Gminy Zielonka w zakresie polityki prorodzinnej</t>
  </si>
  <si>
    <t>5. Pomoc finansowa w ramach programu polityki prorodzinnej w Powiecie Wołomińskim TAKrodzina.pl na realizację zadań Gminy Dąbrówka w zakresie polityki prorodzinnej</t>
  </si>
  <si>
    <t>6. Pomoc finansowa w ramach programu polityki prorodzinnej w Powiecie Wołomińskim TAKrodzina.pl na realizację zadań Gminy Klembów w zakresie polityki prorodzinnej</t>
  </si>
  <si>
    <t>7. Pomoc finansowa w ramach programu polityki prorodzinnej w Powiecie Wołomińskim TAKrodzina.pl na realizację zadań Gminy Radzymin w zakresie polityki prorodzinnej</t>
  </si>
  <si>
    <t>8. Dotacja dla Gminy Poświętne w ramach programu TAKrodzina przeznaczona na udzielenie zniżek w opłatach czynszu oraz wypłatę świadczeń pieniężnych na rozpoczęcie roku szkolnego posiadaczom Powiatowej Karty Rodziny</t>
  </si>
  <si>
    <t>12. Dotacja Dla Gminy Dąbrówka w ramach programu TAKrodzina przeznaczona na udzielenie ulgi związanej z dopłatą do dożywiania dzieci posiadaczom Powiatowej Karty Rodziny</t>
  </si>
  <si>
    <t>13. Dotacja dla Gminy Klembów w ramach programu TAKrodzina przeznaczona na udzielenie zniżek i ulg dotyczących zwrotu części kosztów okresowego biletu autobusowego lub kolejowego, ulgi w opłatach za godziny poza podstawą programową w publicznych przedszkolach i klubach dziecięcych, ulgi w opłatach za świadczenia w niepublicznych przedszkolach i klubach dziecięcych na terenie Gminy Klembów posiadaczom Powiatowej karty Rodziny</t>
  </si>
  <si>
    <t xml:space="preserve">Wydatki bieżące </t>
  </si>
  <si>
    <t>Wydatki na zakup usług i materiałów do realizacji programu TAKrodzina</t>
  </si>
  <si>
    <t>853</t>
  </si>
  <si>
    <t>85395</t>
  </si>
  <si>
    <t xml:space="preserve">Pozostałe zadania w zakresie polityki społecznej </t>
  </si>
  <si>
    <t>Wydatki bieżące</t>
  </si>
  <si>
    <t>Zakup pozostałych usług przy realizacji projektu 'Okno na Świat" - część unijna</t>
  </si>
  <si>
    <t>Zakup pozostałych usług przy realizacji projektu 'Okno na Świat" - część krajowa</t>
  </si>
  <si>
    <t>Wydatki majątkowe</t>
  </si>
  <si>
    <t>Zakupy inwestycyjne do projektu "Okno na Świat" - część unijna</t>
  </si>
  <si>
    <t>Zakupy inwestycyjne do projektu "Okno na Świat" - część krajowa</t>
  </si>
  <si>
    <r>
      <rPr>
        <sz val="11"/>
        <color indexed="8"/>
        <rFont val="Arial CE"/>
        <charset val="238"/>
      </rPr>
      <t xml:space="preserve">Zwiększa się wydatki o kwotę </t>
    </r>
    <r>
      <rPr>
        <b/>
        <sz val="11"/>
        <color indexed="8"/>
        <rFont val="Arial CE"/>
        <charset val="238"/>
      </rPr>
      <t xml:space="preserve"> 149.825 zł,</t>
    </r>
  </si>
  <si>
    <t>Dotacje majątkowe, w tym:</t>
  </si>
  <si>
    <t>Wynagrodzenie i pochodne, w tym;</t>
  </si>
  <si>
    <t>2. Dotacja celowa dla Gminy Radzymin na realizację zadania, z zakresu dróg publicznych oraz dofinansowanie w części utrzymanie zieleni przydrożnej oraz chodników w pasie dróg powiatowych w granicach administracyjnych Gminy Radzymin</t>
  </si>
  <si>
    <t>3. Dotacja celowa dla Gminy Klembów na realizację zadania, z zakresu dróg publicznych oraz dofinansowanie w części utrzymanie zieleni przydrożnej oraz chodników w pasie dróg powiatowych w granicach administracyjnych Gminy Klembów</t>
  </si>
  <si>
    <t>4. Dotacja celowa dla Gminy Jadów na realizację zadania, z zakresu dróg publicznych oraz dofinansowanie w części utrzymanie zieleni przydrożnej oraz chodników w pasie dróg powiatowych w granicach administracyjnych Gminy Jadów</t>
  </si>
  <si>
    <t>5. Dotacja celowa dla Gminy Tłuszcz na realizację zadania, z zakresu dróg publicznych oraz dofinansowanie w części utrzymanie zieleni przydrożnej oraz chodników w pasie dróg powiatowych w granicach administracyjnych Gminy Tłuszcz</t>
  </si>
  <si>
    <t>6. Dotacja celowa dla Gminy Poświetne na realizację zadania, z zakresu dróg publicznych oraz dofinansowanie w części utrzymanie zieleni przydrożnej oraz chodników w pasie dróg powiatowych w granicach administracyjnych Gminy Poświętne</t>
  </si>
  <si>
    <t>7. Dotacja celowa dla Gminy Zielonka na realizację zadania, z zakresu dróg publicznych oraz dofinansowanie w części utrzymanie zieleni przydrożnej oraz chodników w pasie dróg powiatowych w granicach administracyjnych Gminy Zielonka</t>
  </si>
  <si>
    <t>8. Dotacja celowa dla Gminy Kobyłka na realizację zadania, z zakresu dróg publicznych oraz dofinansowanie w części utrzymanie zieleni przydrożnej oraz chodników w pasie dróg powiatowych w granicach administracyjnych Gminy Kobyłka</t>
  </si>
  <si>
    <t>9. Dotacja celowa dla Gminy Ząbki na realizację zadania, z zakresu dróg publicznych oraz dofinansowanie w części utrzymanie zieleni przydrożnej oraz chodników w pasiedróg powiatowych w granicach administracyjnych Gminy Ząbki</t>
  </si>
  <si>
    <t>10. Dotacja celowa dla Gminy Strachówka na realizację zadania, z zakresu dróg publicznych oraz dofinansowanie w części utrzymanie zieleni przydrożnej oraz chodników w pasie dróg powiatowych w granicach administracyjnych Gminy Strachówka</t>
  </si>
  <si>
    <t>11. Dotacja celowa dla Gminy Dąbrówka na realizację zadania, z zakresu dróg publicznych oraz dofinansowanie w części utrzymanie zieleni przydrożnej oraz chodników w pasie dróg powiatowych w granicach administracyjnych Gminy Dąbrówka</t>
  </si>
  <si>
    <t>12. Dotacja celowa dla Gminy Marki na realizację zadania, z zakresu dróg publicznych oraz dofinansowanie w części utrzymanie zieleni przydrożnej oraz chodników w pasie dróg powiatowych w granicach administracyjnych Gminy Marki</t>
  </si>
  <si>
    <t>13. Dotacja celowa dla Gminy Wołomin na realizację zadania, z zakresu dróg publicznych oraz dofinansowanie w części utrzymanie zieleni przydrożnej oraz chodników w pasie dróg powiatowych w granicach administracyjnych Gminy Wołomin</t>
  </si>
  <si>
    <t>9. Dotacja dla Gminy Marki w ramach programu Takrodzina przeznaczona na udzielenie zniżek w opłatach czynszu oraz dofinansowanie zniżek w opłatach za usługi świadczone przez MOSiR oraz MOK w Markach posiadaczom Powiatowej Karty Rodziny</t>
  </si>
  <si>
    <t>10. Dotacja dla Gminy Ząbki w ramach programu TAKrodzina przeznaczona na udzielenie zniżek i ulg w opłatach za pobyt dziecka w publicznym przedszkolu, ulgi na zajęcia prowadzone w MOSiR i MOK w Ząbkach, ulg w opłacie za posłiki wydawane w formie obiadów dla dzieci w publicznych szkołach podstawowych i gminazjach z terenu Miasta Ząbki</t>
  </si>
  <si>
    <t>11. Dotacja dla Gminy Zielonka w ramach programu Takrodzina przeznaczona na udzielenie zniżek i ulg dotyczących zwrotu części kosztów okresowego biletu autobusowego lub kolejowego, ulgi w opłatach na zajęcia oferowane prez OKiS, ulgi w opłatach za pobyt dziecka w miejskich przedszkolach posiadaczom Powiatowej Karty Rodziny</t>
  </si>
  <si>
    <t>14. Dotacja dla Gminy Radzymin w ramach programu TAKrodzina przeznaczona na udzielenie ulgi za zajęcie oferowane przez ROKiS, ulgi od cen biletówna imprezy oferowane przez ROKiS, ulgi na zajęcia prowadzone w Miejskiej Sali Koncertowej w Radzyminie, ulgi od cen biletów wejściowych na imprezy organizowane przez Miejską salę Koncertową w Radzyminie, ulgi na opłaty za usługi opiekuńczo-wychowawcze w przedszkolach, zwolnienie z opłat za odbiór i gospodarowanie odpadami komunalnymi, ulgi na szczepionki kojarzone dla dzieci, szczepienia przeciw grypie, konsultacje dietetyka posiadaczom Powiatowej Karty Rodziny</t>
  </si>
  <si>
    <t>1. Montaż drzwi dymoszczelnych na korytarzach ZS w Wołominie</t>
  </si>
  <si>
    <r>
      <t>Plan wydatków po zmianach wyniesie</t>
    </r>
    <r>
      <rPr>
        <b/>
        <sz val="11"/>
        <color indexed="8"/>
        <rFont val="Arial CE"/>
        <charset val="238"/>
      </rPr>
      <t xml:space="preserve">   152.810.048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</si>
</sst>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-000"/>
  </numFmts>
  <fonts count="39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1"/>
      <color indexed="8"/>
      <name val="Arial CE"/>
      <charset val="238"/>
    </font>
    <font>
      <sz val="11"/>
      <color indexed="8"/>
      <name val="Arial CE"/>
      <charset val="238"/>
    </font>
    <font>
      <i/>
      <sz val="10"/>
      <name val="Arial CE"/>
      <charset val="238"/>
    </font>
    <font>
      <sz val="11"/>
      <name val="Arial CE"/>
      <charset val="238"/>
    </font>
    <font>
      <b/>
      <i/>
      <sz val="10"/>
      <name val="Arial CE"/>
      <charset val="238"/>
    </font>
    <font>
      <b/>
      <sz val="12"/>
      <color theme="1"/>
      <name val="Arial CE"/>
      <charset val="238"/>
    </font>
    <font>
      <sz val="11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i/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i/>
      <sz val="12"/>
      <color theme="1"/>
      <name val="Arial CE"/>
      <charset val="238"/>
    </font>
    <font>
      <b/>
      <i/>
      <sz val="11"/>
      <color theme="1"/>
      <name val="Arial CE"/>
      <charset val="238"/>
    </font>
    <font>
      <sz val="12"/>
      <color theme="1"/>
      <name val="Arial CE"/>
      <charset val="238"/>
    </font>
    <font>
      <i/>
      <sz val="12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0"/>
      <color theme="1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0" fillId="0" borderId="0" xfId="0" applyFont="1"/>
    <xf numFmtId="49" fontId="27" fillId="0" borderId="10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top" wrapText="1"/>
    </xf>
    <xf numFmtId="3" fontId="28" fillId="0" borderId="10" xfId="0" applyNumberFormat="1" applyFont="1" applyBorder="1" applyAlignment="1">
      <alignment horizontal="right" wrapText="1"/>
    </xf>
    <xf numFmtId="0" fontId="29" fillId="0" borderId="0" xfId="0" applyFont="1"/>
    <xf numFmtId="0" fontId="21" fillId="0" borderId="0" xfId="0" applyFont="1" applyAlignment="1">
      <alignment horizontal="center"/>
    </xf>
    <xf numFmtId="3" fontId="28" fillId="25" borderId="10" xfId="0" applyNumberFormat="1" applyFont="1" applyFill="1" applyBorder="1" applyAlignment="1">
      <alignment horizontal="right" wrapText="1"/>
    </xf>
    <xf numFmtId="0" fontId="29" fillId="25" borderId="11" xfId="0" applyFont="1" applyFill="1" applyBorder="1" applyAlignment="1"/>
    <xf numFmtId="0" fontId="29" fillId="25" borderId="12" xfId="0" applyFont="1" applyFill="1" applyBorder="1" applyAlignment="1">
      <alignment horizontal="center"/>
    </xf>
    <xf numFmtId="3" fontId="27" fillId="25" borderId="10" xfId="0" applyNumberFormat="1" applyFont="1" applyFill="1" applyBorder="1" applyAlignment="1">
      <alignment horizontal="center" vertical="center" wrapText="1"/>
    </xf>
    <xf numFmtId="49" fontId="30" fillId="25" borderId="0" xfId="0" applyNumberFormat="1" applyFont="1" applyFill="1" applyBorder="1" applyAlignment="1">
      <alignment horizontal="center" vertical="center" wrapText="1"/>
    </xf>
    <xf numFmtId="3" fontId="27" fillId="25" borderId="0" xfId="0" applyNumberFormat="1" applyFont="1" applyFill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wrapText="1"/>
    </xf>
    <xf numFmtId="49" fontId="27" fillId="0" borderId="13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right" wrapText="1"/>
    </xf>
    <xf numFmtId="49" fontId="33" fillId="0" borderId="13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49" fontId="33" fillId="0" borderId="13" xfId="0" applyNumberFormat="1" applyFont="1" applyBorder="1" applyAlignment="1">
      <alignment horizontal="center" vertical="center" wrapText="1"/>
    </xf>
    <xf numFmtId="3" fontId="34" fillId="0" borderId="10" xfId="0" applyNumberFormat="1" applyFont="1" applyBorder="1" applyAlignment="1">
      <alignment horizontal="right" wrapText="1"/>
    </xf>
    <xf numFmtId="49" fontId="33" fillId="0" borderId="13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3" fontId="28" fillId="25" borderId="10" xfId="0" applyNumberFormat="1" applyFont="1" applyFill="1" applyBorder="1" applyAlignment="1">
      <alignment horizontal="right"/>
    </xf>
    <xf numFmtId="49" fontId="27" fillId="0" borderId="12" xfId="0" applyNumberFormat="1" applyFont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49" fontId="35" fillId="0" borderId="10" xfId="0" applyNumberFormat="1" applyFont="1" applyBorder="1" applyAlignment="1">
      <alignment horizontal="center" vertical="center" wrapText="1"/>
    </xf>
    <xf numFmtId="3" fontId="35" fillId="0" borderId="10" xfId="0" applyNumberFormat="1" applyFont="1" applyBorder="1" applyAlignment="1">
      <alignment horizontal="right" wrapText="1"/>
    </xf>
    <xf numFmtId="49" fontId="27" fillId="0" borderId="10" xfId="0" applyNumberFormat="1" applyFont="1" applyBorder="1" applyAlignment="1">
      <alignment horizontal="center" wrapText="1"/>
    </xf>
    <xf numFmtId="0" fontId="0" fillId="0" borderId="0" xfId="0" applyAlignment="1"/>
    <xf numFmtId="3" fontId="28" fillId="0" borderId="10" xfId="0" applyNumberFormat="1" applyFont="1" applyBorder="1" applyAlignment="1">
      <alignment horizontal="right"/>
    </xf>
    <xf numFmtId="3" fontId="28" fillId="0" borderId="10" xfId="0" applyNumberFormat="1" applyFont="1" applyBorder="1" applyAlignment="1">
      <alignment horizontal="right" vertical="center" wrapText="1"/>
    </xf>
    <xf numFmtId="3" fontId="31" fillId="25" borderId="10" xfId="0" applyNumberFormat="1" applyFont="1" applyFill="1" applyBorder="1" applyAlignment="1">
      <alignment horizontal="right" wrapText="1"/>
    </xf>
    <xf numFmtId="3" fontId="31" fillId="25" borderId="13" xfId="0" applyNumberFormat="1" applyFont="1" applyFill="1" applyBorder="1" applyAlignment="1">
      <alignment horizontal="right" wrapText="1"/>
    </xf>
    <xf numFmtId="3" fontId="34" fillId="25" borderId="10" xfId="0" applyNumberFormat="1" applyFont="1" applyFill="1" applyBorder="1" applyAlignment="1">
      <alignment horizontal="right" wrapText="1"/>
    </xf>
    <xf numFmtId="3" fontId="26" fillId="0" borderId="0" xfId="0" applyNumberFormat="1" applyFont="1"/>
    <xf numFmtId="49" fontId="33" fillId="0" borderId="13" xfId="0" applyNumberFormat="1" applyFont="1" applyBorder="1" applyAlignment="1">
      <alignment horizontal="center" vertical="center" wrapText="1"/>
    </xf>
    <xf numFmtId="49" fontId="33" fillId="0" borderId="13" xfId="0" applyNumberFormat="1" applyFont="1" applyBorder="1" applyAlignment="1">
      <alignment horizontal="center" vertical="center" wrapText="1"/>
    </xf>
    <xf numFmtId="3" fontId="33" fillId="0" borderId="10" xfId="0" applyNumberFormat="1" applyFont="1" applyBorder="1" applyAlignment="1">
      <alignment horizontal="right" wrapText="1"/>
    </xf>
    <xf numFmtId="3" fontId="29" fillId="0" borderId="0" xfId="0" applyNumberFormat="1" applyFont="1"/>
    <xf numFmtId="3" fontId="30" fillId="0" borderId="10" xfId="0" applyNumberFormat="1" applyFont="1" applyBorder="1" applyAlignment="1">
      <alignment horizontal="right" wrapText="1"/>
    </xf>
    <xf numFmtId="3" fontId="38" fillId="25" borderId="10" xfId="0" applyNumberFormat="1" applyFont="1" applyFill="1" applyBorder="1" applyAlignment="1">
      <alignment horizontal="right" wrapText="1"/>
    </xf>
    <xf numFmtId="164" fontId="28" fillId="0" borderId="11" xfId="0" applyNumberFormat="1" applyFont="1" applyBorder="1" applyAlignment="1">
      <alignment horizontal="left" wrapText="1"/>
    </xf>
    <xf numFmtId="164" fontId="0" fillId="0" borderId="13" xfId="0" applyNumberFormat="1" applyBorder="1"/>
    <xf numFmtId="49" fontId="28" fillId="25" borderId="11" xfId="0" applyNumberFormat="1" applyFont="1" applyFill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164" fontId="28" fillId="25" borderId="11" xfId="0" applyNumberFormat="1" applyFont="1" applyFill="1" applyBorder="1" applyAlignment="1">
      <alignment horizontal="left" wrapText="1"/>
    </xf>
    <xf numFmtId="164" fontId="0" fillId="0" borderId="13" xfId="0" applyNumberFormat="1" applyFont="1" applyBorder="1" applyAlignment="1">
      <alignment horizontal="left" wrapText="1"/>
    </xf>
    <xf numFmtId="164" fontId="25" fillId="0" borderId="13" xfId="0" applyNumberFormat="1" applyFont="1" applyBorder="1" applyAlignment="1">
      <alignment horizontal="left" wrapText="1"/>
    </xf>
    <xf numFmtId="0" fontId="32" fillId="24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2" fillId="24" borderId="16" xfId="0" applyFont="1" applyFill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28" fillId="0" borderId="11" xfId="0" applyNumberFormat="1" applyFont="1" applyBorder="1" applyAlignment="1">
      <alignment horizontal="left" wrapText="1"/>
    </xf>
    <xf numFmtId="0" fontId="28" fillId="0" borderId="13" xfId="0" applyNumberFormat="1" applyFont="1" applyBorder="1" applyAlignment="1">
      <alignment horizontal="left" wrapText="1"/>
    </xf>
    <xf numFmtId="49" fontId="33" fillId="0" borderId="11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left" wrapText="1"/>
    </xf>
    <xf numFmtId="0" fontId="37" fillId="0" borderId="13" xfId="0" applyFont="1" applyBorder="1" applyAlignment="1">
      <alignment horizontal="left" wrapText="1"/>
    </xf>
    <xf numFmtId="0" fontId="32" fillId="24" borderId="14" xfId="0" applyFont="1" applyFill="1" applyBorder="1" applyAlignment="1">
      <alignment horizontal="center" vertical="center"/>
    </xf>
    <xf numFmtId="0" fontId="32" fillId="24" borderId="15" xfId="0" applyFont="1" applyFill="1" applyBorder="1" applyAlignment="1">
      <alignment horizontal="center" vertical="center"/>
    </xf>
    <xf numFmtId="49" fontId="29" fillId="0" borderId="11" xfId="0" applyNumberFormat="1" applyFont="1" applyBorder="1" applyAlignment="1">
      <alignment horizontal="left" wrapText="1"/>
    </xf>
    <xf numFmtId="49" fontId="33" fillId="0" borderId="13" xfId="0" applyNumberFormat="1" applyFont="1" applyBorder="1" applyAlignment="1">
      <alignment horizontal="center" vertical="center" wrapText="1"/>
    </xf>
    <xf numFmtId="49" fontId="36" fillId="0" borderId="11" xfId="0" applyNumberFormat="1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49" fontId="28" fillId="0" borderId="11" xfId="0" applyNumberFormat="1" applyFont="1" applyBorder="1" applyAlignment="1">
      <alignment horizontal="left" wrapText="1"/>
    </xf>
    <xf numFmtId="0" fontId="28" fillId="0" borderId="13" xfId="0" applyFont="1" applyBorder="1" applyAlignment="1">
      <alignment horizontal="left" wrapText="1"/>
    </xf>
    <xf numFmtId="0" fontId="28" fillId="0" borderId="10" xfId="0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32" fillId="24" borderId="17" xfId="0" applyFont="1" applyFill="1" applyBorder="1" applyAlignment="1">
      <alignment horizontal="center" vertical="center"/>
    </xf>
    <xf numFmtId="0" fontId="32" fillId="24" borderId="18" xfId="0" applyFont="1" applyFill="1" applyBorder="1" applyAlignment="1">
      <alignment horizontal="center" vertical="center"/>
    </xf>
    <xf numFmtId="0" fontId="32" fillId="24" borderId="19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49" fontId="38" fillId="0" borderId="11" xfId="0" applyNumberFormat="1" applyFont="1" applyBorder="1" applyAlignment="1">
      <alignment horizontal="left" wrapText="1"/>
    </xf>
    <xf numFmtId="49" fontId="38" fillId="0" borderId="13" xfId="0" applyNumberFormat="1" applyFont="1" applyBorder="1" applyAlignment="1">
      <alignment horizontal="left" wrapText="1"/>
    </xf>
    <xf numFmtId="0" fontId="31" fillId="0" borderId="11" xfId="0" applyNumberFormat="1" applyFont="1" applyBorder="1" applyAlignment="1">
      <alignment horizontal="left" wrapText="1"/>
    </xf>
    <xf numFmtId="0" fontId="31" fillId="0" borderId="13" xfId="0" applyNumberFormat="1" applyFont="1" applyBorder="1" applyAlignment="1">
      <alignment horizontal="left" wrapText="1"/>
    </xf>
    <xf numFmtId="49" fontId="38" fillId="0" borderId="17" xfId="0" applyNumberFormat="1" applyFont="1" applyBorder="1" applyAlignment="1">
      <alignment horizontal="left" wrapText="1"/>
    </xf>
    <xf numFmtId="0" fontId="38" fillId="0" borderId="18" xfId="0" applyFont="1" applyBorder="1" applyAlignment="1">
      <alignment horizontal="left" wrapText="1"/>
    </xf>
    <xf numFmtId="49" fontId="28" fillId="0" borderId="13" xfId="0" applyNumberFormat="1" applyFont="1" applyBorder="1" applyAlignment="1">
      <alignment horizontal="left" wrapText="1"/>
    </xf>
    <xf numFmtId="49" fontId="31" fillId="0" borderId="13" xfId="0" applyNumberFormat="1" applyFont="1" applyBorder="1" applyAlignment="1">
      <alignment horizontal="left" wrapText="1"/>
    </xf>
    <xf numFmtId="164" fontId="28" fillId="25" borderId="13" xfId="0" applyNumberFormat="1" applyFont="1" applyFill="1" applyBorder="1" applyAlignment="1">
      <alignment horizontal="left" wrapText="1"/>
    </xf>
    <xf numFmtId="164" fontId="28" fillId="0" borderId="13" xfId="0" applyNumberFormat="1" applyFont="1" applyBorder="1" applyAlignment="1">
      <alignment horizontal="left" wrapText="1"/>
    </xf>
    <xf numFmtId="164" fontId="36" fillId="0" borderId="10" xfId="0" applyNumberFormat="1" applyFont="1" applyBorder="1" applyAlignment="1">
      <alignment horizontal="left" wrapText="1"/>
    </xf>
    <xf numFmtId="49" fontId="28" fillId="0" borderId="11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164" fontId="28" fillId="0" borderId="10" xfId="0" applyNumberFormat="1" applyFont="1" applyBorder="1" applyAlignment="1">
      <alignment horizontal="left" wrapText="1"/>
    </xf>
    <xf numFmtId="0" fontId="28" fillId="25" borderId="0" xfId="0" applyFont="1" applyFill="1" applyAlignment="1">
      <alignment horizontal="left" vertical="center"/>
    </xf>
    <xf numFmtId="49" fontId="22" fillId="25" borderId="22" xfId="0" applyNumberFormat="1" applyFont="1" applyFill="1" applyBorder="1" applyAlignment="1">
      <alignment horizontal="left" vertical="center" wrapText="1"/>
    </xf>
    <xf numFmtId="49" fontId="30" fillId="25" borderId="12" xfId="0" applyNumberFormat="1" applyFont="1" applyFill="1" applyBorder="1" applyAlignment="1">
      <alignment horizontal="center" vertical="center" wrapText="1"/>
    </xf>
    <xf numFmtId="49" fontId="30" fillId="25" borderId="13" xfId="0" applyNumberFormat="1" applyFont="1" applyFill="1" applyBorder="1" applyAlignment="1">
      <alignment horizontal="center" vertical="center" wrapText="1"/>
    </xf>
    <xf numFmtId="164" fontId="36" fillId="25" borderId="11" xfId="0" applyNumberFormat="1" applyFont="1" applyFill="1" applyBorder="1" applyAlignment="1">
      <alignment horizontal="left" wrapText="1"/>
    </xf>
    <xf numFmtId="164" fontId="36" fillId="25" borderId="13" xfId="0" applyNumberFormat="1" applyFont="1" applyFill="1" applyBorder="1" applyAlignment="1">
      <alignment horizontal="left" wrapText="1"/>
    </xf>
    <xf numFmtId="164" fontId="28" fillId="0" borderId="10" xfId="0" applyNumberFormat="1" applyFont="1" applyBorder="1" applyAlignment="1">
      <alignment wrapText="1"/>
    </xf>
    <xf numFmtId="164" fontId="31" fillId="0" borderId="10" xfId="0" applyNumberFormat="1" applyFont="1" applyBorder="1" applyAlignment="1">
      <alignment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58" zoomScale="90" zoomScaleNormal="90" zoomScaleSheetLayoutView="48" workbookViewId="0">
      <selection activeCell="A67" sqref="A67:C67"/>
    </sheetView>
  </sheetViews>
  <sheetFormatPr defaultRowHeight="12.75"/>
  <cols>
    <col min="1" max="1" width="10.85546875" customWidth="1"/>
    <col min="2" max="2" width="13.42578125" customWidth="1"/>
    <col min="3" max="3" width="47.7109375" customWidth="1"/>
    <col min="4" max="4" width="82.42578125" customWidth="1"/>
    <col min="5" max="5" width="15.7109375" customWidth="1"/>
    <col min="6" max="6" width="14.85546875" customWidth="1"/>
  </cols>
  <sheetData>
    <row r="1" spans="1:6" ht="26.25" customHeight="1">
      <c r="A1" s="2"/>
      <c r="B1" s="76" t="s">
        <v>10</v>
      </c>
      <c r="C1" s="76"/>
      <c r="D1" s="76"/>
      <c r="E1" s="76"/>
    </row>
    <row r="2" spans="1:6" ht="12" customHeight="1">
      <c r="A2" s="2"/>
      <c r="B2" s="7"/>
      <c r="C2" s="7"/>
      <c r="D2" s="7"/>
      <c r="E2" s="7"/>
    </row>
    <row r="3" spans="1:6" s="1" customFormat="1" ht="18.75" customHeight="1">
      <c r="A3" s="67" t="s">
        <v>0</v>
      </c>
      <c r="B3" s="77" t="s">
        <v>1</v>
      </c>
      <c r="C3" s="77" t="s">
        <v>4</v>
      </c>
      <c r="D3" s="78"/>
      <c r="E3" s="53" t="s">
        <v>5</v>
      </c>
      <c r="F3" s="53" t="s">
        <v>2</v>
      </c>
    </row>
    <row r="4" spans="1:6" s="1" customFormat="1" ht="12.75" customHeight="1">
      <c r="A4" s="68"/>
      <c r="B4" s="81"/>
      <c r="C4" s="79"/>
      <c r="D4" s="80"/>
      <c r="E4" s="55"/>
      <c r="F4" s="54"/>
    </row>
    <row r="5" spans="1:6" ht="21" customHeight="1">
      <c r="A5" s="3" t="s">
        <v>11</v>
      </c>
      <c r="B5" s="3"/>
      <c r="C5" s="63" t="s">
        <v>12</v>
      </c>
      <c r="D5" s="64"/>
      <c r="E5" s="15">
        <f>SUM(E6)</f>
        <v>300907</v>
      </c>
      <c r="F5" s="15">
        <f>SUM(F6)</f>
        <v>383907</v>
      </c>
    </row>
    <row r="6" spans="1:6" ht="21" customHeight="1">
      <c r="A6" s="3"/>
      <c r="B6" s="40" t="s">
        <v>13</v>
      </c>
      <c r="C6" s="60" t="s">
        <v>14</v>
      </c>
      <c r="D6" s="61"/>
      <c r="E6" s="24">
        <f>SUM(E7+E9+E23+E28)</f>
        <v>300907</v>
      </c>
      <c r="F6" s="24">
        <f>SUM(F7+F9+F23+F28)</f>
        <v>383907</v>
      </c>
    </row>
    <row r="7" spans="1:6" ht="21" customHeight="1">
      <c r="A7" s="3"/>
      <c r="B7" s="14"/>
      <c r="C7" s="56" t="s">
        <v>6</v>
      </c>
      <c r="D7" s="57"/>
      <c r="E7" s="36">
        <v>63907</v>
      </c>
      <c r="F7" s="36">
        <v>0</v>
      </c>
    </row>
    <row r="8" spans="1:6" ht="35.25" customHeight="1">
      <c r="A8" s="3"/>
      <c r="B8" s="14"/>
      <c r="C8" s="58" t="s">
        <v>22</v>
      </c>
      <c r="D8" s="59"/>
      <c r="E8" s="8">
        <v>63907</v>
      </c>
      <c r="F8" s="8">
        <v>0</v>
      </c>
    </row>
    <row r="9" spans="1:6" ht="36.75" customHeight="1">
      <c r="A9" s="3"/>
      <c r="B9" s="17"/>
      <c r="C9" s="84" t="s">
        <v>21</v>
      </c>
      <c r="D9" s="85"/>
      <c r="E9" s="38">
        <f>SUM(E10:E22)</f>
        <v>200000</v>
      </c>
      <c r="F9" s="38">
        <f>SUM(F10:F22)</f>
        <v>263907</v>
      </c>
    </row>
    <row r="10" spans="1:6" ht="36.75" customHeight="1">
      <c r="A10" s="3"/>
      <c r="B10" s="26"/>
      <c r="C10" s="58" t="s">
        <v>23</v>
      </c>
      <c r="D10" s="59"/>
      <c r="E10" s="8">
        <v>200000</v>
      </c>
      <c r="F10" s="8">
        <v>0</v>
      </c>
    </row>
    <row r="11" spans="1:6" ht="51" customHeight="1">
      <c r="A11" s="3"/>
      <c r="B11" s="26"/>
      <c r="C11" s="75" t="s">
        <v>57</v>
      </c>
      <c r="D11" s="75"/>
      <c r="E11" s="27">
        <v>0</v>
      </c>
      <c r="F11" s="8">
        <v>39942</v>
      </c>
    </row>
    <row r="12" spans="1:6" ht="51" customHeight="1">
      <c r="A12" s="3"/>
      <c r="B12" s="26"/>
      <c r="C12" s="75" t="s">
        <v>58</v>
      </c>
      <c r="D12" s="75"/>
      <c r="E12" s="8">
        <v>0</v>
      </c>
      <c r="F12" s="8">
        <v>22550</v>
      </c>
    </row>
    <row r="13" spans="1:6" ht="45" customHeight="1">
      <c r="A13" s="3"/>
      <c r="B13" s="26"/>
      <c r="C13" s="75" t="s">
        <v>59</v>
      </c>
      <c r="D13" s="75"/>
      <c r="E13" s="8">
        <v>0</v>
      </c>
      <c r="F13" s="8">
        <v>26468</v>
      </c>
    </row>
    <row r="14" spans="1:6" ht="46.5" customHeight="1">
      <c r="A14" s="3"/>
      <c r="B14" s="26"/>
      <c r="C14" s="75" t="s">
        <v>60</v>
      </c>
      <c r="D14" s="75"/>
      <c r="E14" s="8">
        <v>0</v>
      </c>
      <c r="F14" s="8">
        <v>50771</v>
      </c>
    </row>
    <row r="15" spans="1:6" ht="42" customHeight="1">
      <c r="A15" s="3"/>
      <c r="B15" s="26"/>
      <c r="C15" s="75" t="s">
        <v>61</v>
      </c>
      <c r="D15" s="75"/>
      <c r="E15" s="8">
        <v>0</v>
      </c>
      <c r="F15" s="8">
        <v>32732</v>
      </c>
    </row>
    <row r="16" spans="1:6" ht="42.75" customHeight="1">
      <c r="A16" s="3"/>
      <c r="B16" s="26"/>
      <c r="C16" s="75" t="s">
        <v>62</v>
      </c>
      <c r="D16" s="75"/>
      <c r="E16" s="8">
        <v>0</v>
      </c>
      <c r="F16" s="8">
        <v>2341</v>
      </c>
    </row>
    <row r="17" spans="1:6" ht="45" customHeight="1">
      <c r="A17" s="3"/>
      <c r="B17" s="26"/>
      <c r="C17" s="75" t="s">
        <v>63</v>
      </c>
      <c r="D17" s="75"/>
      <c r="E17" s="8">
        <v>0</v>
      </c>
      <c r="F17" s="8">
        <v>11315</v>
      </c>
    </row>
    <row r="18" spans="1:6" ht="42" customHeight="1">
      <c r="A18" s="3"/>
      <c r="B18" s="26"/>
      <c r="C18" s="75" t="s">
        <v>64</v>
      </c>
      <c r="D18" s="75"/>
      <c r="E18" s="8">
        <v>0</v>
      </c>
      <c r="F18" s="8">
        <v>6807</v>
      </c>
    </row>
    <row r="19" spans="1:6" ht="45" customHeight="1">
      <c r="A19" s="3"/>
      <c r="B19" s="26"/>
      <c r="C19" s="75" t="s">
        <v>65</v>
      </c>
      <c r="D19" s="75"/>
      <c r="E19" s="8">
        <v>0</v>
      </c>
      <c r="F19" s="8">
        <v>25962</v>
      </c>
    </row>
    <row r="20" spans="1:6" ht="48.75" customHeight="1">
      <c r="A20" s="3"/>
      <c r="B20" s="26"/>
      <c r="C20" s="75" t="s">
        <v>66</v>
      </c>
      <c r="D20" s="75"/>
      <c r="E20" s="8">
        <v>0</v>
      </c>
      <c r="F20" s="8">
        <v>29310</v>
      </c>
    </row>
    <row r="21" spans="1:6" ht="46.5" customHeight="1">
      <c r="A21" s="3"/>
      <c r="B21" s="26"/>
      <c r="C21" s="75" t="s">
        <v>67</v>
      </c>
      <c r="D21" s="75"/>
      <c r="E21" s="8">
        <v>0</v>
      </c>
      <c r="F21" s="8">
        <v>1396</v>
      </c>
    </row>
    <row r="22" spans="1:6" ht="45" customHeight="1">
      <c r="A22" s="3"/>
      <c r="B22" s="21"/>
      <c r="C22" s="75" t="s">
        <v>68</v>
      </c>
      <c r="D22" s="75"/>
      <c r="E22" s="8">
        <v>0</v>
      </c>
      <c r="F22" s="8">
        <v>14313</v>
      </c>
    </row>
    <row r="23" spans="1:6" ht="30" customHeight="1">
      <c r="A23" s="3"/>
      <c r="B23" s="21"/>
      <c r="C23" s="86" t="s">
        <v>7</v>
      </c>
      <c r="D23" s="87"/>
      <c r="E23" s="45">
        <f>SUM(E24:E27)</f>
        <v>37000</v>
      </c>
      <c r="F23" s="45">
        <f>SUM(F24:F27)</f>
        <v>110000</v>
      </c>
    </row>
    <row r="24" spans="1:6" ht="30" customHeight="1">
      <c r="A24" s="3"/>
      <c r="B24" s="28"/>
      <c r="C24" s="73" t="s">
        <v>24</v>
      </c>
      <c r="D24" s="88"/>
      <c r="E24" s="37">
        <v>10000</v>
      </c>
      <c r="F24" s="36">
        <v>0</v>
      </c>
    </row>
    <row r="25" spans="1:6" ht="30" customHeight="1">
      <c r="A25" s="3"/>
      <c r="B25" s="28"/>
      <c r="C25" s="73" t="s">
        <v>25</v>
      </c>
      <c r="D25" s="88"/>
      <c r="E25" s="37">
        <v>0</v>
      </c>
      <c r="F25" s="36">
        <v>90000</v>
      </c>
    </row>
    <row r="26" spans="1:6" ht="30" customHeight="1">
      <c r="A26" s="3"/>
      <c r="B26" s="28"/>
      <c r="C26" s="56" t="s">
        <v>26</v>
      </c>
      <c r="D26" s="89"/>
      <c r="E26" s="37">
        <v>27000</v>
      </c>
      <c r="F26" s="36">
        <v>0</v>
      </c>
    </row>
    <row r="27" spans="1:6" ht="27.75" customHeight="1">
      <c r="A27" s="3"/>
      <c r="B27" s="21"/>
      <c r="C27" s="58" t="s">
        <v>27</v>
      </c>
      <c r="D27" s="59"/>
      <c r="E27" s="8">
        <v>0</v>
      </c>
      <c r="F27" s="8">
        <v>20000</v>
      </c>
    </row>
    <row r="28" spans="1:6" ht="24.75" customHeight="1">
      <c r="A28" s="30"/>
      <c r="B28" s="30"/>
      <c r="C28" s="82" t="s">
        <v>55</v>
      </c>
      <c r="D28" s="83"/>
      <c r="E28" s="44">
        <f>SUM(E29)</f>
        <v>0</v>
      </c>
      <c r="F28" s="44">
        <f>SUM(F29)</f>
        <v>10000</v>
      </c>
    </row>
    <row r="29" spans="1:6" ht="24" customHeight="1">
      <c r="A29" s="30"/>
      <c r="B29" s="29"/>
      <c r="C29" s="69" t="s">
        <v>28</v>
      </c>
      <c r="D29" s="49"/>
      <c r="E29" s="5">
        <v>0</v>
      </c>
      <c r="F29" s="5">
        <v>10000</v>
      </c>
    </row>
    <row r="30" spans="1:6" s="33" customFormat="1" ht="22.5" customHeight="1">
      <c r="A30" s="32" t="s">
        <v>15</v>
      </c>
      <c r="B30" s="32"/>
      <c r="C30" s="60" t="s">
        <v>16</v>
      </c>
      <c r="D30" s="70"/>
      <c r="E30" s="15">
        <f>SUM(E32)</f>
        <v>40000</v>
      </c>
      <c r="F30" s="15">
        <f>SUM(F34+F33)</f>
        <v>40000</v>
      </c>
    </row>
    <row r="31" spans="1:6" s="33" customFormat="1" ht="22.5" customHeight="1">
      <c r="A31" s="32"/>
      <c r="B31" s="40" t="s">
        <v>17</v>
      </c>
      <c r="C31" s="60" t="s">
        <v>18</v>
      </c>
      <c r="D31" s="70"/>
      <c r="E31" s="42">
        <f>SUM(E33+E34)</f>
        <v>40000</v>
      </c>
      <c r="F31" s="42">
        <f>SUM(F34+F33)</f>
        <v>40000</v>
      </c>
    </row>
    <row r="32" spans="1:6" ht="22.5" customHeight="1">
      <c r="A32" s="3"/>
      <c r="B32" s="21"/>
      <c r="C32" s="71" t="s">
        <v>7</v>
      </c>
      <c r="D32" s="72"/>
      <c r="E32" s="5">
        <f>SUM(E33)</f>
        <v>40000</v>
      </c>
      <c r="F32" s="5">
        <f>+SUM(F34+F33)</f>
        <v>40000</v>
      </c>
    </row>
    <row r="33" spans="1:6" ht="22.5" customHeight="1">
      <c r="A33" s="3"/>
      <c r="B33" s="21"/>
      <c r="C33" s="73" t="s">
        <v>73</v>
      </c>
      <c r="D33" s="74"/>
      <c r="E33" s="5">
        <v>40000</v>
      </c>
      <c r="F33" s="5">
        <v>0</v>
      </c>
    </row>
    <row r="34" spans="1:6" ht="22.5" customHeight="1">
      <c r="A34" s="4"/>
      <c r="B34" s="20"/>
      <c r="C34" s="48" t="s">
        <v>29</v>
      </c>
      <c r="D34" s="49"/>
      <c r="E34" s="5">
        <v>0</v>
      </c>
      <c r="F34" s="5">
        <v>40000</v>
      </c>
    </row>
    <row r="35" spans="1:6" ht="22.5" customHeight="1">
      <c r="A35" s="3" t="s">
        <v>8</v>
      </c>
      <c r="B35" s="3"/>
      <c r="C35" s="63" t="s">
        <v>9</v>
      </c>
      <c r="D35" s="64"/>
      <c r="E35" s="15">
        <f>SUM(E39)</f>
        <v>490059</v>
      </c>
      <c r="F35" s="15">
        <f>SUM(F39+F36)</f>
        <v>556884</v>
      </c>
    </row>
    <row r="36" spans="1:6" ht="22.5" customHeight="1">
      <c r="A36" s="3"/>
      <c r="B36" s="40" t="s">
        <v>30</v>
      </c>
      <c r="C36" s="62" t="s">
        <v>31</v>
      </c>
      <c r="D36" s="62"/>
      <c r="E36" s="42">
        <v>0</v>
      </c>
      <c r="F36" s="42">
        <f>SUM(F37)</f>
        <v>1100</v>
      </c>
    </row>
    <row r="37" spans="1:6" ht="22.5" customHeight="1">
      <c r="A37" s="3"/>
      <c r="B37" s="26"/>
      <c r="C37" s="56" t="s">
        <v>56</v>
      </c>
      <c r="D37" s="89"/>
      <c r="E37" s="31">
        <v>0</v>
      </c>
      <c r="F37" s="31">
        <v>1100</v>
      </c>
    </row>
    <row r="38" spans="1:6" ht="22.5" customHeight="1">
      <c r="A38" s="3"/>
      <c r="B38" s="26"/>
      <c r="C38" s="93" t="s">
        <v>32</v>
      </c>
      <c r="D38" s="94"/>
      <c r="E38" s="31">
        <v>0</v>
      </c>
      <c r="F38" s="31">
        <v>1100</v>
      </c>
    </row>
    <row r="39" spans="1:6" ht="22.5" customHeight="1">
      <c r="A39" s="3"/>
      <c r="B39" s="41" t="s">
        <v>19</v>
      </c>
      <c r="C39" s="60" t="s">
        <v>20</v>
      </c>
      <c r="D39" s="61"/>
      <c r="E39" s="24">
        <f>SUM(E48+E49+E50+E51+E52+E53+E54)</f>
        <v>490059</v>
      </c>
      <c r="F39" s="24">
        <f>SUM(F40+F55)</f>
        <v>555784</v>
      </c>
    </row>
    <row r="40" spans="1:6" ht="22.5" customHeight="1">
      <c r="A40" s="3"/>
      <c r="B40" s="22"/>
      <c r="C40" s="65" t="s">
        <v>21</v>
      </c>
      <c r="D40" s="66"/>
      <c r="E40" s="19">
        <f>SUM(E41:E54)</f>
        <v>490059</v>
      </c>
      <c r="F40" s="19">
        <f>SUM(F41+F42+F43+F44+F45+F46+F47)</f>
        <v>490059</v>
      </c>
    </row>
    <row r="41" spans="1:6" ht="31.5" customHeight="1">
      <c r="A41" s="4"/>
      <c r="B41" s="23"/>
      <c r="C41" s="48" t="s">
        <v>33</v>
      </c>
      <c r="D41" s="49"/>
      <c r="E41" s="5">
        <v>0</v>
      </c>
      <c r="F41" s="5">
        <v>4442</v>
      </c>
    </row>
    <row r="42" spans="1:6" ht="34.5" customHeight="1">
      <c r="A42" s="4"/>
      <c r="B42" s="23"/>
      <c r="C42" s="48" t="s">
        <v>34</v>
      </c>
      <c r="D42" s="49"/>
      <c r="E42" s="5">
        <v>0</v>
      </c>
      <c r="F42" s="5">
        <v>90180</v>
      </c>
    </row>
    <row r="43" spans="1:6" ht="42" customHeight="1">
      <c r="A43" s="4"/>
      <c r="B43" s="23"/>
      <c r="C43" s="48" t="s">
        <v>35</v>
      </c>
      <c r="D43" s="49"/>
      <c r="E43" s="5">
        <v>0</v>
      </c>
      <c r="F43" s="5">
        <v>235288</v>
      </c>
    </row>
    <row r="44" spans="1:6" ht="39" customHeight="1">
      <c r="A44" s="4"/>
      <c r="B44" s="23"/>
      <c r="C44" s="48" t="s">
        <v>36</v>
      </c>
      <c r="D44" s="49"/>
      <c r="E44" s="5">
        <v>0</v>
      </c>
      <c r="F44" s="5">
        <v>58989</v>
      </c>
    </row>
    <row r="45" spans="1:6" ht="34.5" customHeight="1">
      <c r="A45" s="4"/>
      <c r="B45" s="23"/>
      <c r="C45" s="48" t="s">
        <v>37</v>
      </c>
      <c r="D45" s="49"/>
      <c r="E45" s="5">
        <v>0</v>
      </c>
      <c r="F45" s="5">
        <v>12160</v>
      </c>
    </row>
    <row r="46" spans="1:6" ht="40.5" customHeight="1">
      <c r="A46" s="4"/>
      <c r="B46" s="23"/>
      <c r="C46" s="48" t="s">
        <v>38</v>
      </c>
      <c r="D46" s="49"/>
      <c r="E46" s="5">
        <v>0</v>
      </c>
      <c r="F46" s="5">
        <v>24000</v>
      </c>
    </row>
    <row r="47" spans="1:6" ht="39.75" customHeight="1">
      <c r="A47" s="4"/>
      <c r="B47" s="23"/>
      <c r="C47" s="48" t="s">
        <v>39</v>
      </c>
      <c r="D47" s="49"/>
      <c r="E47" s="5">
        <v>0</v>
      </c>
      <c r="F47" s="5">
        <v>65000</v>
      </c>
    </row>
    <row r="48" spans="1:6" ht="33" customHeight="1">
      <c r="A48" s="4"/>
      <c r="B48" s="23"/>
      <c r="C48" s="50" t="s">
        <v>40</v>
      </c>
      <c r="D48" s="51"/>
      <c r="E48" s="5">
        <v>4442</v>
      </c>
      <c r="F48" s="5">
        <v>0</v>
      </c>
    </row>
    <row r="49" spans="1:6" ht="36.75" customHeight="1">
      <c r="A49" s="4"/>
      <c r="B49" s="23"/>
      <c r="C49" s="50" t="s">
        <v>69</v>
      </c>
      <c r="D49" s="52"/>
      <c r="E49" s="5">
        <v>90180</v>
      </c>
      <c r="F49" s="5">
        <v>0</v>
      </c>
    </row>
    <row r="50" spans="1:6" ht="43.5" customHeight="1">
      <c r="A50" s="4"/>
      <c r="B50" s="23"/>
      <c r="C50" s="46" t="s">
        <v>70</v>
      </c>
      <c r="D50" s="47"/>
      <c r="E50" s="34">
        <v>235288</v>
      </c>
      <c r="F50" s="5">
        <v>0</v>
      </c>
    </row>
    <row r="51" spans="1:6" ht="45" customHeight="1">
      <c r="A51" s="4"/>
      <c r="B51" s="25"/>
      <c r="C51" s="95" t="s">
        <v>71</v>
      </c>
      <c r="D51" s="95"/>
      <c r="E51" s="5">
        <v>58989</v>
      </c>
      <c r="F51" s="5">
        <v>0</v>
      </c>
    </row>
    <row r="52" spans="1:6" ht="34.5" customHeight="1">
      <c r="A52" s="4"/>
      <c r="B52" s="25"/>
      <c r="C52" s="95" t="s">
        <v>41</v>
      </c>
      <c r="D52" s="95"/>
      <c r="E52" s="5">
        <v>12160</v>
      </c>
      <c r="F52" s="5">
        <v>0</v>
      </c>
    </row>
    <row r="53" spans="1:6" ht="63" customHeight="1">
      <c r="A53" s="4"/>
      <c r="B53" s="25"/>
      <c r="C53" s="95" t="s">
        <v>42</v>
      </c>
      <c r="D53" s="95"/>
      <c r="E53" s="5">
        <v>24000</v>
      </c>
      <c r="F53" s="5">
        <v>0</v>
      </c>
    </row>
    <row r="54" spans="1:6" ht="71.25" customHeight="1">
      <c r="A54" s="4"/>
      <c r="B54" s="25"/>
      <c r="C54" s="95" t="s">
        <v>72</v>
      </c>
      <c r="D54" s="95"/>
      <c r="E54" s="5">
        <v>65000</v>
      </c>
      <c r="F54" s="5">
        <v>0</v>
      </c>
    </row>
    <row r="55" spans="1:6" ht="23.25" customHeight="1">
      <c r="A55" s="4"/>
      <c r="B55" s="25"/>
      <c r="C55" s="92" t="s">
        <v>43</v>
      </c>
      <c r="D55" s="92"/>
      <c r="E55" s="5">
        <v>0</v>
      </c>
      <c r="F55" s="19">
        <f>SUM(F56)</f>
        <v>65725</v>
      </c>
    </row>
    <row r="56" spans="1:6" ht="29.25" customHeight="1">
      <c r="A56" s="4"/>
      <c r="B56" s="23"/>
      <c r="C56" s="50" t="s">
        <v>44</v>
      </c>
      <c r="D56" s="90"/>
      <c r="E56" s="5">
        <v>0</v>
      </c>
      <c r="F56" s="5">
        <v>65725</v>
      </c>
    </row>
    <row r="57" spans="1:6" ht="27.75" customHeight="1">
      <c r="A57" s="3" t="s">
        <v>45</v>
      </c>
      <c r="B57" s="3"/>
      <c r="C57" s="63" t="s">
        <v>47</v>
      </c>
      <c r="D57" s="64"/>
      <c r="E57" s="15">
        <f>SUM(E60+E61)</f>
        <v>17181</v>
      </c>
      <c r="F57" s="15">
        <f>SUM(F64+F63)</f>
        <v>17181</v>
      </c>
    </row>
    <row r="58" spans="1:6" ht="24.75" customHeight="1">
      <c r="A58" s="3"/>
      <c r="B58" s="25" t="s">
        <v>46</v>
      </c>
      <c r="C58" s="60" t="s">
        <v>20</v>
      </c>
      <c r="D58" s="70"/>
      <c r="E58" s="39">
        <f>SUM(E61+E60)</f>
        <v>17181</v>
      </c>
      <c r="F58" s="24">
        <f>SUM(F64+F63)</f>
        <v>17181</v>
      </c>
    </row>
    <row r="59" spans="1:6" ht="24" customHeight="1">
      <c r="A59" s="3"/>
      <c r="B59" s="16"/>
      <c r="C59" s="100" t="s">
        <v>48</v>
      </c>
      <c r="D59" s="101"/>
      <c r="E59" s="19">
        <f>SUM(E61+E60)</f>
        <v>17181</v>
      </c>
      <c r="F59" s="19">
        <v>0</v>
      </c>
    </row>
    <row r="60" spans="1:6" ht="24.75" customHeight="1">
      <c r="A60" s="3"/>
      <c r="B60" s="18"/>
      <c r="C60" s="46" t="s">
        <v>49</v>
      </c>
      <c r="D60" s="91"/>
      <c r="E60" s="5">
        <v>14604</v>
      </c>
      <c r="F60" s="5">
        <v>0</v>
      </c>
    </row>
    <row r="61" spans="1:6" ht="24.75" customHeight="1">
      <c r="A61" s="3"/>
      <c r="B61" s="26"/>
      <c r="C61" s="46" t="s">
        <v>50</v>
      </c>
      <c r="D61" s="91"/>
      <c r="E61" s="5">
        <v>2577</v>
      </c>
      <c r="F61" s="5">
        <v>0</v>
      </c>
    </row>
    <row r="62" spans="1:6" ht="24.75" customHeight="1">
      <c r="A62" s="3"/>
      <c r="B62" s="26"/>
      <c r="C62" s="103" t="s">
        <v>51</v>
      </c>
      <c r="D62" s="103"/>
      <c r="E62" s="5">
        <v>0</v>
      </c>
      <c r="F62" s="19">
        <f>SUM(F64+F63)</f>
        <v>17181</v>
      </c>
    </row>
    <row r="63" spans="1:6" ht="24.75" customHeight="1">
      <c r="A63" s="3"/>
      <c r="B63" s="26"/>
      <c r="C63" s="102" t="s">
        <v>52</v>
      </c>
      <c r="D63" s="102"/>
      <c r="E63" s="5">
        <v>0</v>
      </c>
      <c r="F63" s="5">
        <v>14604</v>
      </c>
    </row>
    <row r="64" spans="1:6" ht="27" customHeight="1">
      <c r="A64" s="3"/>
      <c r="B64" s="16"/>
      <c r="C64" s="102" t="s">
        <v>53</v>
      </c>
      <c r="D64" s="102"/>
      <c r="E64" s="35">
        <v>0</v>
      </c>
      <c r="F64" s="5">
        <v>2577</v>
      </c>
    </row>
    <row r="65" spans="1:6" ht="24.75" customHeight="1">
      <c r="A65" s="9"/>
      <c r="B65" s="10"/>
      <c r="C65" s="98" t="s">
        <v>3</v>
      </c>
      <c r="D65" s="99"/>
      <c r="E65" s="11">
        <f>SUM(E57+E35+E30+E5)</f>
        <v>848147</v>
      </c>
      <c r="F65" s="11">
        <f>SUM(F57+F35+F30+F5)</f>
        <v>997972</v>
      </c>
    </row>
    <row r="66" spans="1:6" ht="18.75" customHeight="1">
      <c r="A66" s="97" t="s">
        <v>54</v>
      </c>
      <c r="B66" s="97"/>
      <c r="C66" s="97"/>
      <c r="D66" s="12"/>
      <c r="E66" s="13"/>
      <c r="F66" s="13"/>
    </row>
    <row r="67" spans="1:6" ht="17.25" customHeight="1">
      <c r="A67" s="96" t="s">
        <v>74</v>
      </c>
      <c r="B67" s="96"/>
      <c r="C67" s="96"/>
      <c r="D67" s="6"/>
      <c r="E67" s="6"/>
      <c r="F67" s="6"/>
    </row>
    <row r="68" spans="1:6" ht="18" customHeight="1">
      <c r="A68" s="6"/>
      <c r="B68" s="6"/>
      <c r="C68" s="6"/>
      <c r="D68" s="6"/>
      <c r="E68" s="6"/>
      <c r="F68" s="6"/>
    </row>
    <row r="69" spans="1:6" ht="18" customHeight="1">
      <c r="A69" s="6"/>
      <c r="B69" s="6"/>
      <c r="C69" s="6"/>
      <c r="D69" s="43"/>
      <c r="E69" s="6"/>
      <c r="F69" s="6"/>
    </row>
    <row r="70" spans="1:6" ht="18" customHeight="1">
      <c r="A70" s="6"/>
      <c r="B70" s="6"/>
      <c r="C70" s="6"/>
      <c r="D70" s="6"/>
      <c r="E70" s="6"/>
      <c r="F70" s="6"/>
    </row>
    <row r="71" spans="1:6" ht="18" customHeight="1">
      <c r="A71" s="6"/>
      <c r="B71" s="6"/>
      <c r="C71" s="6"/>
      <c r="D71" s="6"/>
      <c r="E71" s="6"/>
      <c r="F71" s="6"/>
    </row>
    <row r="72" spans="1:6" ht="18" customHeight="1">
      <c r="A72" s="6"/>
      <c r="B72" s="6"/>
      <c r="C72" s="6"/>
      <c r="D72" s="6"/>
      <c r="E72" s="6"/>
      <c r="F72" s="6"/>
    </row>
    <row r="73" spans="1:6" ht="18" customHeight="1">
      <c r="A73" s="6"/>
      <c r="B73" s="6"/>
      <c r="C73" s="6"/>
      <c r="D73" s="6"/>
      <c r="E73" s="6"/>
      <c r="F73" s="6"/>
    </row>
    <row r="74" spans="1:6" ht="18" customHeight="1">
      <c r="A74" s="6"/>
      <c r="B74" s="6"/>
      <c r="C74" s="6"/>
      <c r="D74" s="6"/>
      <c r="E74" s="6"/>
      <c r="F74" s="6"/>
    </row>
    <row r="75" spans="1:6" ht="18" customHeight="1"/>
    <row r="76" spans="1:6" ht="18" customHeight="1"/>
    <row r="77" spans="1:6" ht="18" customHeight="1"/>
    <row r="78" spans="1:6" ht="18" customHeight="1"/>
    <row r="79" spans="1:6" ht="18" customHeight="1"/>
    <row r="80" spans="1:6" ht="18" customHeight="1"/>
    <row r="81" ht="18" customHeight="1"/>
  </sheetData>
  <mergeCells count="69">
    <mergeCell ref="A67:C67"/>
    <mergeCell ref="A66:C66"/>
    <mergeCell ref="C65:D65"/>
    <mergeCell ref="C58:D58"/>
    <mergeCell ref="C57:D57"/>
    <mergeCell ref="C59:D59"/>
    <mergeCell ref="C64:D64"/>
    <mergeCell ref="C60:D60"/>
    <mergeCell ref="C62:D62"/>
    <mergeCell ref="C63:D63"/>
    <mergeCell ref="C56:D56"/>
    <mergeCell ref="C61:D61"/>
    <mergeCell ref="C55:D55"/>
    <mergeCell ref="C18:D18"/>
    <mergeCell ref="C19:D19"/>
    <mergeCell ref="C20:D20"/>
    <mergeCell ref="C21:D21"/>
    <mergeCell ref="C37:D37"/>
    <mergeCell ref="C38:D38"/>
    <mergeCell ref="C51:D51"/>
    <mergeCell ref="C41:D41"/>
    <mergeCell ref="C42:D42"/>
    <mergeCell ref="C52:D52"/>
    <mergeCell ref="C53:D53"/>
    <mergeCell ref="C54:D54"/>
    <mergeCell ref="C24:D24"/>
    <mergeCell ref="B1:E1"/>
    <mergeCell ref="C3:D4"/>
    <mergeCell ref="B3:B4"/>
    <mergeCell ref="C5:D5"/>
    <mergeCell ref="C28:D28"/>
    <mergeCell ref="C9:D9"/>
    <mergeCell ref="C22:D22"/>
    <mergeCell ref="C23:D23"/>
    <mergeCell ref="C13:D13"/>
    <mergeCell ref="C14:D14"/>
    <mergeCell ref="C15:D15"/>
    <mergeCell ref="C16:D16"/>
    <mergeCell ref="C17:D17"/>
    <mergeCell ref="C25:D25"/>
    <mergeCell ref="C26:D26"/>
    <mergeCell ref="A3:A4"/>
    <mergeCell ref="C29:D29"/>
    <mergeCell ref="C30:D30"/>
    <mergeCell ref="C32:D32"/>
    <mergeCell ref="C33:D33"/>
    <mergeCell ref="C10:D10"/>
    <mergeCell ref="C31:D31"/>
    <mergeCell ref="C27:D27"/>
    <mergeCell ref="C11:D11"/>
    <mergeCell ref="C12:D12"/>
    <mergeCell ref="C43:D43"/>
    <mergeCell ref="C49:D49"/>
    <mergeCell ref="F3:F4"/>
    <mergeCell ref="E3:E4"/>
    <mergeCell ref="C7:D7"/>
    <mergeCell ref="C8:D8"/>
    <mergeCell ref="C6:D6"/>
    <mergeCell ref="C36:D36"/>
    <mergeCell ref="C35:D35"/>
    <mergeCell ref="C39:D39"/>
    <mergeCell ref="C34:D34"/>
    <mergeCell ref="C40:D40"/>
    <mergeCell ref="C50:D50"/>
    <mergeCell ref="C44:D44"/>
    <mergeCell ref="C45:D45"/>
    <mergeCell ref="C46:D46"/>
    <mergeCell ref="C47:D47"/>
    <mergeCell ref="C48:D48"/>
  </mergeCells>
  <phoneticPr fontId="19" type="noConversion"/>
  <printOptions horizontalCentered="1"/>
  <pageMargins left="0.39370078740157483" right="0.19685039370078741" top="1.1811023622047245" bottom="3.937007874015748E-2" header="0.51181102362204722" footer="0.51181102362204722"/>
  <pageSetup paperSize="9" scale="60" fitToHeight="12" orientation="landscape" horizontalDpi="4294967295" verticalDpi="300" r:id="rId1"/>
  <headerFooter alignWithMargins="0">
    <oddHeader xml:space="preserve">&amp;R&amp;9Tabela Nr 2
o Uchwały Rady Powiatu Wołomińskiego Nr  XXXVIII-439/2014
   z dnia 27 luty 2014 r. </oddHeader>
  </headerFooter>
  <rowBreaks count="2" manualBreakCount="2">
    <brk id="24" max="5" man="1"/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2014-02-17T09:22:26Z</cp:lastPrinted>
  <dcterms:created xsi:type="dcterms:W3CDTF">2008-11-04T11:49:28Z</dcterms:created>
  <dcterms:modified xsi:type="dcterms:W3CDTF">2014-02-28T11:28:06Z</dcterms:modified>
</cp:coreProperties>
</file>